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部数表ほむぺ\"/>
    </mc:Choice>
  </mc:AlternateContent>
  <xr:revisionPtr revIDLastSave="0" documentId="8_{0FCB15A5-CDC5-447A-9260-642931748708}" xr6:coauthVersionLast="47" xr6:coauthVersionMax="47" xr10:uidLastSave="{00000000-0000-0000-0000-000000000000}"/>
  <bookViews>
    <workbookView xWindow="-120" yWindow="-120" windowWidth="29040" windowHeight="15720" xr2:uid="{EE439EA3-0682-438B-99B1-7105180AF7A4}"/>
  </bookViews>
  <sheets>
    <sheet name="鹿角・北秋田" sheetId="1" r:id="rId1"/>
  </sheets>
  <definedNames>
    <definedName name="_xlnm.Print_Area" localSheetId="0">鹿角・北秋田!$A$1:$AB$30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D24" i="1"/>
  <c r="B24" i="1"/>
  <c r="AB22" i="1"/>
  <c r="AA22" i="1"/>
  <c r="V22" i="1"/>
  <c r="U22" i="1"/>
  <c r="P22" i="1"/>
  <c r="O22" i="1"/>
  <c r="J22" i="1"/>
  <c r="I22" i="1"/>
  <c r="D22" i="1"/>
  <c r="B22" i="1"/>
  <c r="AB16" i="1"/>
  <c r="AA16" i="1"/>
  <c r="V16" i="1"/>
  <c r="U16" i="1"/>
  <c r="J16" i="1"/>
  <c r="I16" i="1"/>
  <c r="D16" i="1"/>
  <c r="B16" i="1"/>
  <c r="AB14" i="1"/>
  <c r="AA14" i="1"/>
  <c r="V14" i="1"/>
  <c r="U14" i="1"/>
  <c r="P14" i="1"/>
  <c r="O14" i="1"/>
  <c r="J14" i="1"/>
  <c r="I14" i="1"/>
  <c r="D14" i="1"/>
  <c r="AB25" i="1" s="1"/>
  <c r="AA3" i="1" s="1"/>
  <c r="AA4" i="1" s="1"/>
  <c r="B14" i="1"/>
  <c r="AA25" i="1" s="1"/>
</calcChain>
</file>

<file path=xl/sharedStrings.xml><?xml version="1.0" encoding="utf-8"?>
<sst xmlns="http://schemas.openxmlformats.org/spreadsheetml/2006/main" count="118" uniqueCount="84">
  <si>
    <t>鹿角市・鹿角郡・北秋田市・北秋田郡</t>
    <rPh sb="8" eb="12">
      <t>キタアキタシ</t>
    </rPh>
    <rPh sb="13" eb="17">
      <t>キタアキタグン</t>
    </rPh>
    <phoneticPr fontId="3"/>
  </si>
  <si>
    <t>新聞折込広告部数表・申込書</t>
    <phoneticPr fontId="3"/>
  </si>
  <si>
    <t>株式会社さきがけ折込センター</t>
    <rPh sb="0" eb="4">
      <t>カブ</t>
    </rPh>
    <rPh sb="8" eb="10">
      <t>オリコミ</t>
    </rPh>
    <phoneticPr fontId="3"/>
  </si>
  <si>
    <t>（2026年5月改訂版）</t>
    <phoneticPr fontId="3"/>
  </si>
  <si>
    <t xml:space="preserve"> TEL 018-889-8230　　FAX 018-829-1600</t>
    <phoneticPr fontId="3"/>
  </si>
  <si>
    <t>広告主名</t>
    <phoneticPr fontId="3"/>
  </si>
  <si>
    <t>：</t>
    <phoneticPr fontId="3"/>
  </si>
  <si>
    <t>ご担当者：</t>
    <phoneticPr fontId="3"/>
  </si>
  <si>
    <t>折　込　日</t>
    <rPh sb="0" eb="1">
      <t>オリ</t>
    </rPh>
    <rPh sb="2" eb="3">
      <t>コミ</t>
    </rPh>
    <rPh sb="4" eb="5">
      <t>ヒ</t>
    </rPh>
    <phoneticPr fontId="3"/>
  </si>
  <si>
    <t>頁　部　数</t>
    <rPh sb="0" eb="1">
      <t>ページ</t>
    </rPh>
    <rPh sb="2" eb="3">
      <t>ブ</t>
    </rPh>
    <rPh sb="4" eb="5">
      <t>カズ</t>
    </rPh>
    <phoneticPr fontId="3"/>
  </si>
  <si>
    <r>
      <t>ご請求先名</t>
    </r>
    <r>
      <rPr>
        <sz val="8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（代理店名）</t>
    </r>
    <rPh sb="1" eb="3">
      <t>セイキュウ</t>
    </rPh>
    <rPh sb="3" eb="4">
      <t>サキ</t>
    </rPh>
    <rPh sb="4" eb="5">
      <t>メイ</t>
    </rPh>
    <phoneticPr fontId="3"/>
  </si>
  <si>
    <t>：</t>
  </si>
  <si>
    <t>折込総部数</t>
    <rPh sb="0" eb="2">
      <t>オリコミ</t>
    </rPh>
    <rPh sb="2" eb="3">
      <t>ソウ</t>
    </rPh>
    <rPh sb="3" eb="5">
      <t>ブスウ</t>
    </rPh>
    <phoneticPr fontId="3"/>
  </si>
  <si>
    <t>住所：</t>
    <phoneticPr fontId="3"/>
  </si>
  <si>
    <t>サ　イ　ズ</t>
    <phoneticPr fontId="3"/>
  </si>
  <si>
    <t>TEL：</t>
    <phoneticPr fontId="3"/>
  </si>
  <si>
    <t>FAX：</t>
    <phoneticPr fontId="3"/>
  </si>
  <si>
    <t>ﾒｰﾙ：</t>
    <phoneticPr fontId="3"/>
  </si>
  <si>
    <t>搬入日時</t>
    <rPh sb="0" eb="2">
      <t>ハンニュウ</t>
    </rPh>
    <rPh sb="2" eb="4">
      <t>ニチジ</t>
    </rPh>
    <phoneticPr fontId="3"/>
  </si>
  <si>
    <t>印刷会社</t>
    <rPh sb="0" eb="2">
      <t>インサツ</t>
    </rPh>
    <rPh sb="2" eb="4">
      <t>カイシャ</t>
    </rPh>
    <phoneticPr fontId="3"/>
  </si>
  <si>
    <t>市　郡</t>
    <rPh sb="0" eb="1">
      <t>シ</t>
    </rPh>
    <rPh sb="2" eb="3">
      <t>グン</t>
    </rPh>
    <phoneticPr fontId="3"/>
  </si>
  <si>
    <t>町村</t>
    <rPh sb="0" eb="2">
      <t>チョウソン</t>
    </rPh>
    <phoneticPr fontId="3"/>
  </si>
  <si>
    <t>秋田魁新報</t>
    <rPh sb="0" eb="2">
      <t>アキタ</t>
    </rPh>
    <rPh sb="2" eb="3">
      <t>サキガケ</t>
    </rPh>
    <rPh sb="3" eb="5">
      <t>シンポウ</t>
    </rPh>
    <phoneticPr fontId="3"/>
  </si>
  <si>
    <t>朝日新聞</t>
  </si>
  <si>
    <t>読売新聞</t>
  </si>
  <si>
    <t>北鹿新聞</t>
    <rPh sb="0" eb="2">
      <t>ホクロク</t>
    </rPh>
    <rPh sb="2" eb="4">
      <t>シンブン</t>
    </rPh>
    <phoneticPr fontId="3"/>
  </si>
  <si>
    <r>
      <t>販売店名</t>
    </r>
    <r>
      <rPr>
        <sz val="8"/>
        <rFont val="ＭＳ Ｐゴシック"/>
        <family val="3"/>
        <charset val="128"/>
      </rPr>
      <t>（他紙）</t>
    </r>
    <phoneticPr fontId="3"/>
  </si>
  <si>
    <t>部 数</t>
    <rPh sb="0" eb="1">
      <t>ブ</t>
    </rPh>
    <rPh sb="2" eb="3">
      <t>スウ</t>
    </rPh>
    <phoneticPr fontId="3"/>
  </si>
  <si>
    <t>申込部数</t>
  </si>
  <si>
    <t>販売店名</t>
    <rPh sb="0" eb="2">
      <t>ハンバイ</t>
    </rPh>
    <rPh sb="2" eb="4">
      <t>テンメイ</t>
    </rPh>
    <phoneticPr fontId="3"/>
  </si>
  <si>
    <t>鹿角市</t>
    <phoneticPr fontId="3"/>
  </si>
  <si>
    <t>大湯</t>
    <rPh sb="0" eb="1">
      <t>オオ</t>
    </rPh>
    <rPh sb="1" eb="2">
      <t>ユ</t>
    </rPh>
    <phoneticPr fontId="3"/>
  </si>
  <si>
    <t>※１</t>
    <phoneticPr fontId="3"/>
  </si>
  <si>
    <t>毛馬内</t>
    <rPh sb="0" eb="2">
      <t>ケマ</t>
    </rPh>
    <rPh sb="2" eb="3">
      <t>ナイ</t>
    </rPh>
    <phoneticPr fontId="3"/>
  </si>
  <si>
    <t>YMSNⓎ</t>
    <phoneticPr fontId="3"/>
  </si>
  <si>
    <t>花輪</t>
    <rPh sb="0" eb="1">
      <t>ハナ</t>
    </rPh>
    <rPh sb="1" eb="2">
      <t>ワ</t>
    </rPh>
    <phoneticPr fontId="3"/>
  </si>
  <si>
    <t>AMSNⓎ</t>
    <phoneticPr fontId="3"/>
  </si>
  <si>
    <t>毛馬内</t>
    <rPh sb="0" eb="3">
      <t>ケマナイ</t>
    </rPh>
    <phoneticPr fontId="3"/>
  </si>
  <si>
    <t>Ｓ</t>
    <phoneticPr fontId="3"/>
  </si>
  <si>
    <t>YMNⓎ</t>
    <phoneticPr fontId="3"/>
  </si>
  <si>
    <t>尾去沢</t>
    <rPh sb="0" eb="1">
      <t>オ</t>
    </rPh>
    <rPh sb="1" eb="2">
      <t>サ</t>
    </rPh>
    <rPh sb="2" eb="3">
      <t>サワ</t>
    </rPh>
    <phoneticPr fontId="3"/>
  </si>
  <si>
    <t>AMSN</t>
    <phoneticPr fontId="3"/>
  </si>
  <si>
    <t>大湯</t>
    <rPh sb="0" eb="2">
      <t>オオユ</t>
    </rPh>
    <phoneticPr fontId="3"/>
  </si>
  <si>
    <t>錦木</t>
    <rPh sb="0" eb="1">
      <t>ニシキ</t>
    </rPh>
    <rPh sb="1" eb="2">
      <t>キ</t>
    </rPh>
    <phoneticPr fontId="3"/>
  </si>
  <si>
    <t>八幡平</t>
    <rPh sb="0" eb="3">
      <t>ハチマンタイ</t>
    </rPh>
    <phoneticPr fontId="3"/>
  </si>
  <si>
    <t>AMNⓎ</t>
    <phoneticPr fontId="3"/>
  </si>
  <si>
    <t>花輪</t>
    <rPh sb="0" eb="2">
      <t>ハナワ</t>
    </rPh>
    <phoneticPr fontId="3"/>
  </si>
  <si>
    <t>尾去沢</t>
    <rPh sb="0" eb="3">
      <t>オサリザワ</t>
    </rPh>
    <phoneticPr fontId="3"/>
  </si>
  <si>
    <t>地区計</t>
    <rPh sb="0" eb="2">
      <t>チク</t>
    </rPh>
    <rPh sb="2" eb="3">
      <t>ケイ</t>
    </rPh>
    <phoneticPr fontId="3"/>
  </si>
  <si>
    <t>小　計　</t>
    <phoneticPr fontId="3"/>
  </si>
  <si>
    <t>鹿角郡</t>
    <rPh sb="0" eb="3">
      <t>カヅノグン</t>
    </rPh>
    <phoneticPr fontId="3"/>
  </si>
  <si>
    <t>小坂町</t>
    <rPh sb="0" eb="3">
      <t>コサカマチ</t>
    </rPh>
    <phoneticPr fontId="3"/>
  </si>
  <si>
    <t>小坂</t>
    <rPh sb="0" eb="2">
      <t>コサカ</t>
    </rPh>
    <phoneticPr fontId="3"/>
  </si>
  <si>
    <t>小  坂</t>
    <rPh sb="0" eb="1">
      <t>ショウ</t>
    </rPh>
    <rPh sb="3" eb="4">
      <t>サカ</t>
    </rPh>
    <phoneticPr fontId="3"/>
  </si>
  <si>
    <t>北秋田市</t>
    <rPh sb="0" eb="4">
      <t>キタアキタシ</t>
    </rPh>
    <phoneticPr fontId="3"/>
  </si>
  <si>
    <t>（旧鷹巣町）</t>
    <rPh sb="1" eb="2">
      <t>キュウ</t>
    </rPh>
    <rPh sb="2" eb="4">
      <t>タカノス</t>
    </rPh>
    <rPh sb="4" eb="5">
      <t>マチ</t>
    </rPh>
    <phoneticPr fontId="3"/>
  </si>
  <si>
    <t>鷹巣</t>
    <rPh sb="0" eb="1">
      <t>タカ</t>
    </rPh>
    <rPh sb="1" eb="2">
      <t>ス</t>
    </rPh>
    <phoneticPr fontId="3"/>
  </si>
  <si>
    <t>MSN</t>
    <phoneticPr fontId="3"/>
  </si>
  <si>
    <t>北秋田</t>
    <rPh sb="0" eb="3">
      <t>キタアキタ</t>
    </rPh>
    <phoneticPr fontId="3"/>
  </si>
  <si>
    <t>鷹巣</t>
    <rPh sb="0" eb="2">
      <t>タカノス</t>
    </rPh>
    <phoneticPr fontId="3"/>
  </si>
  <si>
    <t>（旧合川町）</t>
    <rPh sb="1" eb="2">
      <t>キュウ</t>
    </rPh>
    <rPh sb="2" eb="5">
      <t>アイカワマチ</t>
    </rPh>
    <phoneticPr fontId="3"/>
  </si>
  <si>
    <t>合川</t>
    <rPh sb="0" eb="1">
      <t>ゴウ</t>
    </rPh>
    <rPh sb="1" eb="2">
      <t>カワ</t>
    </rPh>
    <phoneticPr fontId="3"/>
  </si>
  <si>
    <t>※2</t>
    <phoneticPr fontId="3"/>
  </si>
  <si>
    <t>YMNH</t>
    <phoneticPr fontId="3"/>
  </si>
  <si>
    <t xml:space="preserve"> 朝日合川に含む。</t>
    <rPh sb="1" eb="3">
      <t>アサヒ</t>
    </rPh>
    <rPh sb="3" eb="5">
      <t>アイカワ</t>
    </rPh>
    <rPh sb="6" eb="7">
      <t>フク</t>
    </rPh>
    <phoneticPr fontId="3"/>
  </si>
  <si>
    <t>（旧森吉町）</t>
    <rPh sb="1" eb="2">
      <t>キュウ</t>
    </rPh>
    <rPh sb="2" eb="4">
      <t>モリヨシ</t>
    </rPh>
    <rPh sb="4" eb="5">
      <t>マチ</t>
    </rPh>
    <phoneticPr fontId="3"/>
  </si>
  <si>
    <t>米内沢</t>
    <rPh sb="0" eb="3">
      <t>ヨナイザワ</t>
    </rPh>
    <phoneticPr fontId="3"/>
  </si>
  <si>
    <t xml:space="preserve"> （米内沢地区）朝日合川に含む。</t>
    <rPh sb="2" eb="5">
      <t>ヨナイザワ</t>
    </rPh>
    <rPh sb="5" eb="7">
      <t>チク</t>
    </rPh>
    <rPh sb="8" eb="10">
      <t>アサヒ</t>
    </rPh>
    <rPh sb="10" eb="12">
      <t>アイカワ</t>
    </rPh>
    <rPh sb="13" eb="14">
      <t>フク</t>
    </rPh>
    <phoneticPr fontId="3"/>
  </si>
  <si>
    <t>前田</t>
    <rPh sb="0" eb="1">
      <t>マエ</t>
    </rPh>
    <rPh sb="1" eb="2">
      <t>タ</t>
    </rPh>
    <phoneticPr fontId="3"/>
  </si>
  <si>
    <t>AYMNH</t>
    <phoneticPr fontId="3"/>
  </si>
  <si>
    <t xml:space="preserve"> 魁前田に含む。</t>
    <rPh sb="1" eb="2">
      <t>サキガケ</t>
    </rPh>
    <rPh sb="2" eb="4">
      <t>マエダ</t>
    </rPh>
    <rPh sb="5" eb="6">
      <t>フク</t>
    </rPh>
    <phoneticPr fontId="3"/>
  </si>
  <si>
    <t>（旧阿仁町）</t>
    <rPh sb="1" eb="2">
      <t>キュウ</t>
    </rPh>
    <rPh sb="2" eb="5">
      <t>アニマチ</t>
    </rPh>
    <phoneticPr fontId="3"/>
  </si>
  <si>
    <t>阿   仁</t>
    <rPh sb="0" eb="1">
      <t>クマ</t>
    </rPh>
    <rPh sb="4" eb="5">
      <t>ジン</t>
    </rPh>
    <phoneticPr fontId="3"/>
  </si>
  <si>
    <t xml:space="preserve"> 魁阿仁に含む。</t>
    <rPh sb="1" eb="2">
      <t>サキガケ</t>
    </rPh>
    <rPh sb="2" eb="4">
      <t>アニ</t>
    </rPh>
    <rPh sb="5" eb="6">
      <t>フク</t>
    </rPh>
    <phoneticPr fontId="3"/>
  </si>
  <si>
    <t>北秋田郡</t>
    <rPh sb="0" eb="4">
      <t>キタアキタグン</t>
    </rPh>
    <phoneticPr fontId="3"/>
  </si>
  <si>
    <t>上小阿仁村</t>
    <rPh sb="0" eb="5">
      <t>カミコアニムラ</t>
    </rPh>
    <phoneticPr fontId="3"/>
  </si>
  <si>
    <t>上小阿仁</t>
    <rPh sb="0" eb="4">
      <t>カミコアニ</t>
    </rPh>
    <phoneticPr fontId="3"/>
  </si>
  <si>
    <t xml:space="preserve"> 魁上小阿仁に含む。</t>
    <rPh sb="1" eb="2">
      <t>サキガケ</t>
    </rPh>
    <rPh sb="2" eb="6">
      <t>カミコアニ</t>
    </rPh>
    <rPh sb="7" eb="8">
      <t>フク</t>
    </rPh>
    <phoneticPr fontId="3"/>
  </si>
  <si>
    <t>注）当社部数表は市郡別の表示になっておりますが、それ以外の市町村を担当している場合がございますので、必ず下記販売店情報をご確認ください。</t>
    <phoneticPr fontId="3"/>
  </si>
  <si>
    <t>頁合計　</t>
    <phoneticPr fontId="3"/>
  </si>
  <si>
    <t>※1　朝日毛馬内と北鹿毛馬内は、鹿角郡の一部を含む。</t>
    <rPh sb="3" eb="5">
      <t>アサヒ</t>
    </rPh>
    <rPh sb="5" eb="8">
      <t>ケマナイ</t>
    </rPh>
    <rPh sb="9" eb="11">
      <t>ホクロク</t>
    </rPh>
    <rPh sb="11" eb="14">
      <t>ケマナイ</t>
    </rPh>
    <rPh sb="16" eb="17">
      <t>シカ</t>
    </rPh>
    <rPh sb="17" eb="18">
      <t>ツノ</t>
    </rPh>
    <rPh sb="18" eb="19">
      <t>グン</t>
    </rPh>
    <rPh sb="20" eb="22">
      <t>イチブ</t>
    </rPh>
    <rPh sb="23" eb="24">
      <t>フク</t>
    </rPh>
    <phoneticPr fontId="3"/>
  </si>
  <si>
    <t>※2　朝日合川は、旧森吉町の一部を含む。</t>
    <rPh sb="3" eb="5">
      <t>アサヒ</t>
    </rPh>
    <rPh sb="5" eb="7">
      <t>アイカワ</t>
    </rPh>
    <rPh sb="9" eb="10">
      <t>キュウ</t>
    </rPh>
    <rPh sb="10" eb="13">
      <t>モリヨシマチ</t>
    </rPh>
    <rPh sb="14" eb="16">
      <t>イチブ</t>
    </rPh>
    <rPh sb="17" eb="18">
      <t>フク</t>
    </rPh>
    <phoneticPr fontId="3"/>
  </si>
  <si>
    <t>多銘柄の新聞を扱う販売店は、主となる新聞以外の銘柄を（他紙）としてアルファベットで表記しております。</t>
    <rPh sb="27" eb="29">
      <t>タシ</t>
    </rPh>
    <phoneticPr fontId="3"/>
  </si>
  <si>
    <t>Ａ朝日、Ｙ読売、Ｍ毎日、Ｓ産経、Ｎ日経、Ｈ北鹿新聞、Ⓨ米代新報。また、銘柄を指定しての折込はできません。</t>
    <rPh sb="23" eb="25">
      <t>シンブン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</si>
</sst>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&quot;様&quot;"/>
    <numFmt numFmtId="177" formatCode="yy&quot;年&quot;m&quot;月&quot;d&quot;日&quot;\(aaa\)"/>
    <numFmt numFmtId="178" formatCode="#,##0_ ;[Red]\-#,##0\ "/>
    <numFmt numFmtId="179" formatCode="yyyy&quot;年&quot;m&quot;月&quot;d&quot;日&quot;\(aaa\)"/>
    <numFmt numFmtId="180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76" fontId="1" fillId="0" borderId="3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left" vertical="center"/>
      <protection locked="0"/>
    </xf>
    <xf numFmtId="176" fontId="5" fillId="0" borderId="4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7" fontId="1" fillId="0" borderId="5" xfId="0" applyNumberFormat="1" applyFont="1" applyBorder="1" applyAlignment="1" applyProtection="1">
      <alignment horizontal="left" vertical="center"/>
      <protection locked="0"/>
    </xf>
    <xf numFmtId="177" fontId="1" fillId="0" borderId="3" xfId="0" applyNumberFormat="1" applyFont="1" applyBorder="1" applyAlignment="1" applyProtection="1">
      <alignment horizontal="left" vertical="center"/>
      <protection locked="0"/>
    </xf>
    <xf numFmtId="178" fontId="7" fillId="0" borderId="3" xfId="1" applyNumberFormat="1" applyFont="1" applyBorder="1" applyAlignment="1" applyProtection="1">
      <alignment horizontal="right" vertical="center"/>
    </xf>
    <xf numFmtId="178" fontId="7" fillId="0" borderId="6" xfId="1" applyNumberFormat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76" fontId="1" fillId="0" borderId="8" xfId="0" applyNumberFormat="1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176" fontId="5" fillId="0" borderId="8" xfId="0" applyNumberFormat="1" applyFont="1" applyBorder="1" applyAlignment="1" applyProtection="1">
      <alignment horizontal="left" vertical="center"/>
      <protection locked="0"/>
    </xf>
    <xf numFmtId="176" fontId="5" fillId="0" borderId="9" xfId="0" applyNumberFormat="1" applyFont="1" applyBorder="1" applyAlignment="1" applyProtection="1">
      <alignment horizontal="left" vertical="center"/>
      <protection locked="0"/>
    </xf>
    <xf numFmtId="179" fontId="7" fillId="0" borderId="10" xfId="0" applyNumberFormat="1" applyFont="1" applyBorder="1" applyAlignment="1" applyProtection="1">
      <alignment horizontal="center" vertical="center" wrapText="1"/>
      <protection locked="0"/>
    </xf>
    <xf numFmtId="179" fontId="7" fillId="0" borderId="11" xfId="0" applyNumberFormat="1" applyFont="1" applyBorder="1" applyAlignment="1" applyProtection="1">
      <alignment horizontal="center" vertical="center" wrapText="1"/>
      <protection locked="0"/>
    </xf>
    <xf numFmtId="179" fontId="7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78" fontId="7" fillId="0" borderId="8" xfId="1" applyNumberFormat="1" applyFont="1" applyBorder="1" applyAlignment="1" applyProtection="1">
      <alignment horizontal="right" vertical="center"/>
      <protection locked="0"/>
    </xf>
    <xf numFmtId="178" fontId="7" fillId="0" borderId="14" xfId="1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79" fontId="7" fillId="0" borderId="15" xfId="0" applyNumberFormat="1" applyFont="1" applyBorder="1" applyAlignment="1" applyProtection="1">
      <alignment horizontal="center" vertical="center" wrapText="1"/>
      <protection locked="0"/>
    </xf>
    <xf numFmtId="179" fontId="7" fillId="0" borderId="16" xfId="0" applyNumberFormat="1" applyFont="1" applyBorder="1" applyAlignment="1" applyProtection="1">
      <alignment horizontal="center" vertical="center" wrapText="1"/>
      <protection locked="0"/>
    </xf>
    <xf numFmtId="179" fontId="7" fillId="0" borderId="17" xfId="0" applyNumberFormat="1" applyFont="1" applyBorder="1" applyAlignment="1" applyProtection="1">
      <alignment horizontal="center" vertical="center" wrapText="1"/>
      <protection locked="0"/>
    </xf>
    <xf numFmtId="180" fontId="1" fillId="0" borderId="13" xfId="0" applyNumberFormat="1" applyFont="1" applyBorder="1" applyAlignment="1" applyProtection="1">
      <alignment horizontal="left" vertical="center"/>
      <protection locked="0"/>
    </xf>
    <xf numFmtId="180" fontId="1" fillId="0" borderId="8" xfId="0" applyNumberFormat="1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180" fontId="0" fillId="0" borderId="21" xfId="0" applyNumberFormat="1" applyBorder="1" applyAlignment="1" applyProtection="1">
      <alignment horizontal="left" vertical="center"/>
      <protection locked="0"/>
    </xf>
    <xf numFmtId="180" fontId="0" fillId="0" borderId="19" xfId="0" applyNumberFormat="1" applyBorder="1" applyAlignment="1" applyProtection="1">
      <alignment horizontal="left" vertical="center"/>
      <protection locked="0"/>
    </xf>
    <xf numFmtId="38" fontId="0" fillId="0" borderId="19" xfId="1" applyFont="1" applyBorder="1" applyAlignment="1" applyProtection="1">
      <alignment horizontal="center" vertical="center"/>
      <protection locked="0"/>
    </xf>
    <xf numFmtId="38" fontId="1" fillId="0" borderId="22" xfId="1" applyFont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justifyLastLine="1"/>
      <protection locked="0"/>
    </xf>
    <xf numFmtId="0" fontId="0" fillId="2" borderId="24" xfId="0" applyFill="1" applyBorder="1" applyAlignment="1" applyProtection="1">
      <alignment horizontal="center" vertical="center" justifyLastLine="1"/>
      <protection locked="0"/>
    </xf>
    <xf numFmtId="0" fontId="0" fillId="2" borderId="25" xfId="0" applyFill="1" applyBorder="1" applyAlignment="1" applyProtection="1">
      <alignment horizontal="center" vertical="center" justifyLastLine="1"/>
      <protection locked="0"/>
    </xf>
    <xf numFmtId="0" fontId="1" fillId="2" borderId="26" xfId="0" applyFont="1" applyFill="1" applyBorder="1" applyAlignment="1" applyProtection="1">
      <alignment horizontal="distributed" vertical="center" justifyLastLine="1"/>
      <protection locked="0"/>
    </xf>
    <xf numFmtId="0" fontId="1" fillId="2" borderId="27" xfId="0" applyFont="1" applyFill="1" applyBorder="1" applyAlignment="1" applyProtection="1">
      <alignment horizontal="distributed" vertical="center" justifyLastLine="1"/>
      <protection locked="0"/>
    </xf>
    <xf numFmtId="0" fontId="1" fillId="2" borderId="4" xfId="0" applyFont="1" applyFill="1" applyBorder="1" applyAlignment="1" applyProtection="1">
      <alignment horizontal="distributed" vertical="center" justifyLastLine="1"/>
      <protection locked="0"/>
    </xf>
    <xf numFmtId="0" fontId="1" fillId="2" borderId="28" xfId="0" applyFont="1" applyFill="1" applyBorder="1" applyAlignment="1" applyProtection="1">
      <alignment horizontal="distributed" vertical="center" justifyLastLine="1"/>
      <protection locked="0"/>
    </xf>
    <xf numFmtId="0" fontId="1" fillId="2" borderId="5" xfId="0" applyFont="1" applyFill="1" applyBorder="1" applyAlignment="1" applyProtection="1">
      <alignment horizontal="distributed" vertical="center" justifyLastLine="1"/>
      <protection locked="0"/>
    </xf>
    <xf numFmtId="0" fontId="1" fillId="2" borderId="29" xfId="0" applyFont="1" applyFill="1" applyBorder="1" applyAlignment="1" applyProtection="1">
      <alignment horizontal="distributed" vertical="center" justifyLastLine="1"/>
      <protection locked="0"/>
    </xf>
    <xf numFmtId="0" fontId="9" fillId="2" borderId="27" xfId="0" applyFont="1" applyFill="1" applyBorder="1" applyAlignment="1" applyProtection="1">
      <alignment horizontal="distributed" vertical="center" justifyLastLine="1"/>
      <protection locked="0"/>
    </xf>
    <xf numFmtId="0" fontId="9" fillId="2" borderId="4" xfId="0" applyFont="1" applyFill="1" applyBorder="1" applyAlignment="1" applyProtection="1">
      <alignment horizontal="distributed" vertical="center" justifyLastLine="1"/>
      <protection locked="0"/>
    </xf>
    <xf numFmtId="0" fontId="9" fillId="2" borderId="28" xfId="0" applyFont="1" applyFill="1" applyBorder="1" applyAlignment="1" applyProtection="1">
      <alignment horizontal="distributed" vertical="center" justifyLastLine="1"/>
      <protection locked="0"/>
    </xf>
    <xf numFmtId="0" fontId="9" fillId="2" borderId="29" xfId="0" applyFont="1" applyFill="1" applyBorder="1" applyAlignment="1" applyProtection="1">
      <alignment horizontal="distributed" vertical="center" justifyLastLine="1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30" xfId="0" applyFill="1" applyBorder="1" applyAlignment="1" applyProtection="1">
      <alignment horizontal="center" vertical="center" justifyLastLine="1"/>
      <protection locked="0"/>
    </xf>
    <xf numFmtId="0" fontId="0" fillId="2" borderId="1" xfId="0" applyFill="1" applyBorder="1" applyAlignment="1" applyProtection="1">
      <alignment horizontal="center" vertical="center" justifyLastLine="1"/>
      <protection locked="0"/>
    </xf>
    <xf numFmtId="0" fontId="0" fillId="2" borderId="31" xfId="0" applyFill="1" applyBorder="1" applyAlignment="1" applyProtection="1">
      <alignment horizontal="center" vertical="center" justifyLastLine="1"/>
      <protection locked="0"/>
    </xf>
    <xf numFmtId="0" fontId="1" fillId="2" borderId="32" xfId="0" applyFont="1" applyFill="1" applyBorder="1" applyAlignment="1" applyProtection="1">
      <alignment horizontal="distributed" vertical="center" justifyLastLine="1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distributed" justifyLastLine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1" fillId="0" borderId="24" xfId="0" applyFont="1" applyBorder="1" applyAlignment="1" applyProtection="1">
      <alignment horizontal="left" vertical="center" indent="1"/>
      <protection locked="0"/>
    </xf>
    <xf numFmtId="0" fontId="1" fillId="0" borderId="25" xfId="0" applyFont="1" applyBorder="1" applyAlignment="1" applyProtection="1">
      <alignment horizontal="left" vertical="center" indent="1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distributed"/>
    </xf>
    <xf numFmtId="0" fontId="8" fillId="0" borderId="25" xfId="0" applyFont="1" applyBorder="1" applyAlignment="1">
      <alignment horizontal="center"/>
    </xf>
    <xf numFmtId="38" fontId="1" fillId="0" borderId="28" xfId="1" applyFont="1" applyFill="1" applyBorder="1" applyAlignment="1" applyProtection="1">
      <alignment horizontal="right"/>
    </xf>
    <xf numFmtId="38" fontId="9" fillId="0" borderId="13" xfId="1" applyFont="1" applyBorder="1" applyAlignment="1" applyProtection="1">
      <alignment horizontal="right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38" fontId="1" fillId="0" borderId="5" xfId="1" applyFont="1" applyFill="1" applyBorder="1" applyAlignment="1" applyProtection="1">
      <alignment horizontal="right"/>
    </xf>
    <xf numFmtId="38" fontId="9" fillId="0" borderId="29" xfId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37" xfId="0" applyFont="1" applyBorder="1" applyAlignment="1" applyProtection="1">
      <alignment horizontal="left" vertical="center" indent="1"/>
      <protection locked="0"/>
    </xf>
    <xf numFmtId="0" fontId="1" fillId="0" borderId="38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38" fontId="1" fillId="0" borderId="39" xfId="1" applyFont="1" applyFill="1" applyBorder="1" applyAlignment="1" applyProtection="1">
      <alignment horizontal="right"/>
    </xf>
    <xf numFmtId="38" fontId="1" fillId="0" borderId="13" xfId="1" applyFont="1" applyFill="1" applyBorder="1" applyAlignment="1" applyProtection="1">
      <alignment horizontal="right"/>
    </xf>
    <xf numFmtId="38" fontId="9" fillId="0" borderId="40" xfId="1" applyFon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/>
    </xf>
    <xf numFmtId="38" fontId="1" fillId="0" borderId="10" xfId="1" applyFont="1" applyFill="1" applyBorder="1" applyAlignment="1" applyProtection="1">
      <alignment horizontal="right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center"/>
      <protection locked="0"/>
    </xf>
    <xf numFmtId="38" fontId="1" fillId="0" borderId="11" xfId="1" applyFont="1" applyBorder="1" applyAlignment="1" applyProtection="1">
      <alignment horizontal="center"/>
      <protection locked="0"/>
    </xf>
    <xf numFmtId="38" fontId="9" fillId="0" borderId="42" xfId="1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38" fontId="1" fillId="0" borderId="0" xfId="1" applyFont="1" applyBorder="1" applyAlignment="1" applyProtection="1">
      <alignment horizontal="right"/>
      <protection locked="0"/>
    </xf>
    <xf numFmtId="38" fontId="9" fillId="0" borderId="43" xfId="1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distributed"/>
      <protection locked="0"/>
    </xf>
    <xf numFmtId="38" fontId="1" fillId="0" borderId="11" xfId="1" applyFont="1" applyFill="1" applyBorder="1" applyAlignment="1" applyProtection="1">
      <alignment horizontal="right"/>
      <protection locked="0"/>
    </xf>
    <xf numFmtId="38" fontId="9" fillId="0" borderId="42" xfId="1" applyFont="1" applyBorder="1" applyAlignment="1" applyProtection="1">
      <alignment horizontal="right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distributed"/>
      <protection locked="0"/>
    </xf>
    <xf numFmtId="0" fontId="8" fillId="0" borderId="8" xfId="0" applyFont="1" applyBorder="1" applyAlignment="1" applyProtection="1">
      <alignment horizontal="center"/>
      <protection locked="0"/>
    </xf>
    <xf numFmtId="38" fontId="1" fillId="0" borderId="8" xfId="1" applyFont="1" applyFill="1" applyBorder="1" applyAlignment="1" applyProtection="1">
      <alignment horizontal="right"/>
      <protection locked="0"/>
    </xf>
    <xf numFmtId="38" fontId="9" fillId="0" borderId="14" xfId="1" applyFont="1" applyBorder="1" applyAlignment="1" applyProtection="1">
      <alignment horizontal="right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center"/>
      <protection locked="0"/>
    </xf>
    <xf numFmtId="38" fontId="1" fillId="0" borderId="16" xfId="1" applyFont="1" applyBorder="1" applyAlignment="1" applyProtection="1">
      <alignment horizontal="right"/>
      <protection locked="0"/>
    </xf>
    <xf numFmtId="38" fontId="9" fillId="0" borderId="46" xfId="1" applyFont="1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distributed"/>
      <protection locked="0"/>
    </xf>
    <xf numFmtId="38" fontId="1" fillId="0" borderId="16" xfId="1" applyFont="1" applyFill="1" applyBorder="1" applyAlignment="1" applyProtection="1">
      <alignment horizontal="right"/>
      <protection locked="0"/>
    </xf>
    <xf numFmtId="0" fontId="6" fillId="0" borderId="30" xfId="0" applyFon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0" fontId="5" fillId="0" borderId="30" xfId="0" applyFont="1" applyBorder="1" applyAlignment="1" applyProtection="1">
      <alignment horizontal="center" justifyLastLine="1"/>
      <protection locked="0"/>
    </xf>
    <xf numFmtId="0" fontId="5" fillId="0" borderId="1" xfId="0" applyFont="1" applyBorder="1" applyAlignment="1" applyProtection="1">
      <alignment justifyLastLine="1"/>
      <protection locked="0"/>
    </xf>
    <xf numFmtId="0" fontId="5" fillId="0" borderId="1" xfId="0" applyFont="1" applyBorder="1" applyAlignment="1">
      <alignment justifyLastLine="1"/>
    </xf>
    <xf numFmtId="0" fontId="5" fillId="0" borderId="31" xfId="0" applyFont="1" applyBorder="1" applyAlignment="1">
      <alignment horizontal="right" justifyLastLine="1"/>
    </xf>
    <xf numFmtId="38" fontId="1" fillId="0" borderId="47" xfId="1" applyFont="1" applyBorder="1" applyAlignment="1" applyProtection="1">
      <alignment horizontal="right"/>
    </xf>
    <xf numFmtId="38" fontId="9" fillId="0" borderId="47" xfId="1" applyFont="1" applyBorder="1" applyAlignment="1" applyProtection="1">
      <alignment horizontal="right"/>
    </xf>
    <xf numFmtId="38" fontId="1" fillId="0" borderId="48" xfId="1" applyFont="1" applyBorder="1" applyAlignment="1" applyProtection="1">
      <alignment horizontal="right"/>
    </xf>
    <xf numFmtId="38" fontId="9" fillId="0" borderId="48" xfId="1" applyFont="1" applyBorder="1" applyAlignment="1" applyProtection="1">
      <alignment horizontal="right"/>
    </xf>
    <xf numFmtId="38" fontId="9" fillId="0" borderId="32" xfId="1" applyFont="1" applyBorder="1" applyAlignment="1" applyProtection="1">
      <alignment horizontal="right"/>
    </xf>
    <xf numFmtId="0" fontId="11" fillId="0" borderId="2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distributed"/>
    </xf>
    <xf numFmtId="38" fontId="3" fillId="0" borderId="23" xfId="1" applyFont="1" applyBorder="1" applyAlignment="1" applyProtection="1">
      <alignment horizontal="center"/>
      <protection locked="0"/>
    </xf>
    <xf numFmtId="38" fontId="3" fillId="0" borderId="24" xfId="1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distributed"/>
      <protection locked="0"/>
    </xf>
    <xf numFmtId="0" fontId="8" fillId="0" borderId="24" xfId="0" applyFont="1" applyBorder="1" applyAlignment="1" applyProtection="1">
      <alignment horizontal="center"/>
      <protection locked="0"/>
    </xf>
    <xf numFmtId="38" fontId="1" fillId="0" borderId="24" xfId="1" applyFont="1" applyFill="1" applyBorder="1" applyAlignment="1" applyProtection="1">
      <alignment horizontal="right"/>
      <protection locked="0"/>
    </xf>
    <xf numFmtId="38" fontId="9" fillId="0" borderId="49" xfId="1" applyFont="1" applyBorder="1" applyAlignment="1" applyProtection="1">
      <alignment horizontal="right"/>
      <protection locked="0"/>
    </xf>
    <xf numFmtId="38" fontId="3" fillId="0" borderId="27" xfId="1" applyFont="1" applyBorder="1" applyAlignment="1" applyProtection="1">
      <alignment horizontal="left"/>
      <protection locked="0"/>
    </xf>
    <xf numFmtId="38" fontId="3" fillId="0" borderId="3" xfId="1" applyFont="1" applyBorder="1" applyAlignment="1" applyProtection="1">
      <alignment horizontal="left"/>
      <protection locked="0"/>
    </xf>
    <xf numFmtId="0" fontId="6" fillId="0" borderId="30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center" justifyLastLine="1"/>
      <protection locked="0"/>
    </xf>
    <xf numFmtId="0" fontId="5" fillId="0" borderId="19" xfId="0" applyFont="1" applyBorder="1" applyAlignment="1" applyProtection="1">
      <alignment justifyLastLine="1"/>
      <protection locked="0"/>
    </xf>
    <xf numFmtId="0" fontId="5" fillId="0" borderId="19" xfId="0" applyFont="1" applyBorder="1" applyAlignment="1">
      <alignment justifyLastLine="1"/>
    </xf>
    <xf numFmtId="0" fontId="5" fillId="0" borderId="20" xfId="0" applyFont="1" applyBorder="1" applyAlignment="1">
      <alignment horizontal="right" justifyLastLine="1"/>
    </xf>
    <xf numFmtId="0" fontId="5" fillId="0" borderId="30" xfId="0" applyFont="1" applyBorder="1" applyAlignment="1" applyProtection="1">
      <alignment justifyLastLine="1"/>
      <protection locked="0"/>
    </xf>
    <xf numFmtId="0" fontId="5" fillId="0" borderId="1" xfId="0" applyFont="1" applyBorder="1" applyAlignment="1" applyProtection="1">
      <alignment horizontal="right" justifyLastLine="1"/>
      <protection locked="0"/>
    </xf>
    <xf numFmtId="38" fontId="1" fillId="0" borderId="1" xfId="1" applyFont="1" applyBorder="1" applyAlignment="1" applyProtection="1">
      <alignment horizontal="right"/>
      <protection locked="0"/>
    </xf>
    <xf numFmtId="38" fontId="9" fillId="0" borderId="50" xfId="1" applyFont="1" applyBorder="1" applyAlignment="1" applyProtection="1">
      <alignment horizontal="right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distributed"/>
    </xf>
    <xf numFmtId="38" fontId="1" fillId="0" borderId="51" xfId="1" applyFont="1" applyFill="1" applyBorder="1" applyAlignment="1" applyProtection="1">
      <alignment horizontal="right"/>
    </xf>
    <xf numFmtId="38" fontId="9" fillId="0" borderId="52" xfId="1" applyFont="1" applyBorder="1" applyAlignment="1" applyProtection="1">
      <alignment horizontal="right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/>
      <protection locked="0"/>
    </xf>
    <xf numFmtId="38" fontId="1" fillId="0" borderId="0" xfId="1" applyFont="1" applyFill="1" applyBorder="1" applyAlignment="1" applyProtection="1">
      <alignment horizontal="right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distributed"/>
    </xf>
    <xf numFmtId="38" fontId="3" fillId="0" borderId="23" xfId="1" applyFont="1" applyBorder="1" applyAlignment="1" applyProtection="1">
      <alignment horizontal="left"/>
      <protection locked="0"/>
    </xf>
    <xf numFmtId="38" fontId="3" fillId="0" borderId="24" xfId="1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distributed"/>
      <protection locked="0"/>
    </xf>
    <xf numFmtId="0" fontId="8" fillId="0" borderId="3" xfId="0" applyFont="1" applyBorder="1" applyAlignment="1" applyProtection="1">
      <alignment horizontal="center"/>
      <protection locked="0"/>
    </xf>
    <xf numFmtId="38" fontId="1" fillId="0" borderId="3" xfId="1" applyFont="1" applyFill="1" applyBorder="1" applyAlignment="1" applyProtection="1">
      <alignment horizontal="right"/>
      <protection locked="0"/>
    </xf>
    <xf numFmtId="38" fontId="9" fillId="0" borderId="6" xfId="1" applyFont="1" applyBorder="1" applyAlignment="1" applyProtection="1">
      <alignment horizontal="right"/>
      <protection locked="0"/>
    </xf>
    <xf numFmtId="0" fontId="5" fillId="0" borderId="18" xfId="0" applyFont="1" applyBorder="1" applyAlignment="1">
      <alignment horizontal="center" justifyLastLine="1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54" xfId="0" applyFont="1" applyBorder="1"/>
    <xf numFmtId="0" fontId="1" fillId="0" borderId="55" xfId="0" applyFont="1" applyBorder="1"/>
    <xf numFmtId="0" fontId="5" fillId="0" borderId="55" xfId="0" applyFont="1" applyBorder="1" applyAlignment="1">
      <alignment horizontal="right" justifyLastLine="1"/>
    </xf>
    <xf numFmtId="38" fontId="9" fillId="0" borderId="50" xfId="1" applyFont="1" applyBorder="1" applyAlignment="1" applyProtection="1">
      <alignment horizontal="right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38" fontId="12" fillId="0" borderId="0" xfId="0" applyNumberFormat="1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1190-4129-4255-9FA1-93C80B6C0E26}">
  <dimension ref="A1:AB39"/>
  <sheetViews>
    <sheetView showGridLines="0" showZeros="0" tabSelected="1" view="pageBreakPreview" zoomScale="90" zoomScaleNormal="100" zoomScaleSheetLayoutView="90" workbookViewId="0">
      <selection activeCell="AB15" sqref="AB15"/>
    </sheetView>
  </sheetViews>
  <sheetFormatPr defaultRowHeight="13.5" x14ac:dyDescent="0.15"/>
  <cols>
    <col min="1" max="1" width="5.375" style="7" customWidth="1"/>
    <col min="2" max="2" width="4.375" style="7" customWidth="1"/>
    <col min="3" max="3" width="2.375" style="7" customWidth="1"/>
    <col min="4" max="4" width="7.25" style="7" customWidth="1"/>
    <col min="5" max="5" width="2.375" style="7" customWidth="1"/>
    <col min="6" max="6" width="0.5" style="7" customWidth="1"/>
    <col min="7" max="7" width="8.25" style="7" customWidth="1"/>
    <col min="8" max="8" width="5.875" style="197" customWidth="1"/>
    <col min="9" max="9" width="7.5" style="7" customWidth="1"/>
    <col min="10" max="10" width="8.125" style="7" customWidth="1"/>
    <col min="11" max="11" width="2.375" style="7" customWidth="1"/>
    <col min="12" max="12" width="0.5" style="7" customWidth="1"/>
    <col min="13" max="13" width="7.75" style="7" customWidth="1"/>
    <col min="14" max="14" width="6.25" style="197" customWidth="1"/>
    <col min="15" max="15" width="7.5" style="7" customWidth="1"/>
    <col min="16" max="16" width="8.125" style="7" customWidth="1"/>
    <col min="17" max="17" width="2.875" style="7" customWidth="1"/>
    <col min="18" max="18" width="0.5" style="7" customWidth="1"/>
    <col min="19" max="19" width="7.75" style="7" customWidth="1"/>
    <col min="20" max="20" width="6.25" style="197" customWidth="1"/>
    <col min="21" max="21" width="7.5" style="7" customWidth="1"/>
    <col min="22" max="22" width="8.125" style="7" customWidth="1"/>
    <col min="23" max="23" width="2.875" style="7" customWidth="1"/>
    <col min="24" max="24" width="0.25" style="7" customWidth="1"/>
    <col min="25" max="25" width="9.875" style="7" customWidth="1"/>
    <col min="26" max="26" width="0.25" style="197" customWidth="1"/>
    <col min="27" max="27" width="7.5" style="7" customWidth="1"/>
    <col min="28" max="28" width="8.125" style="7" customWidth="1"/>
    <col min="29" max="16384" width="9" style="7"/>
  </cols>
  <sheetData>
    <row r="1" spans="1:28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4"/>
      <c r="X1" s="4"/>
      <c r="Y1" s="5" t="s">
        <v>2</v>
      </c>
      <c r="Z1" s="5"/>
      <c r="AA1" s="6"/>
      <c r="AB1" s="6"/>
    </row>
    <row r="2" spans="1:28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9" t="s">
        <v>3</v>
      </c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4"/>
      <c r="X2" s="4"/>
      <c r="Y2" s="11"/>
      <c r="Z2" s="11"/>
      <c r="AA2" s="12"/>
      <c r="AB2" s="12" t="s">
        <v>4</v>
      </c>
    </row>
    <row r="3" spans="1:28" ht="22.5" customHeight="1" x14ac:dyDescent="0.15">
      <c r="A3" s="13" t="s">
        <v>5</v>
      </c>
      <c r="B3" s="14"/>
      <c r="C3" s="15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7" t="s">
        <v>7</v>
      </c>
      <c r="N3" s="18"/>
      <c r="O3" s="18"/>
      <c r="P3" s="19"/>
      <c r="Q3" s="20" t="s">
        <v>8</v>
      </c>
      <c r="R3" s="14"/>
      <c r="S3" s="21"/>
      <c r="T3" s="21"/>
      <c r="U3" s="21"/>
      <c r="V3" s="22"/>
      <c r="W3" s="23" t="s">
        <v>9</v>
      </c>
      <c r="X3" s="24"/>
      <c r="Y3" s="24"/>
      <c r="Z3" s="24"/>
      <c r="AA3" s="25">
        <f>AB25</f>
        <v>0</v>
      </c>
      <c r="AB3" s="26"/>
    </row>
    <row r="4" spans="1:28" ht="22.5" customHeight="1" x14ac:dyDescent="0.15">
      <c r="A4" s="27" t="s">
        <v>10</v>
      </c>
      <c r="B4" s="28"/>
      <c r="C4" s="29" t="s">
        <v>11</v>
      </c>
      <c r="D4" s="30"/>
      <c r="E4" s="30"/>
      <c r="F4" s="30"/>
      <c r="G4" s="30"/>
      <c r="H4" s="30"/>
      <c r="I4" s="30"/>
      <c r="J4" s="30"/>
      <c r="K4" s="30"/>
      <c r="L4" s="30"/>
      <c r="M4" s="31" t="s">
        <v>7</v>
      </c>
      <c r="N4" s="32"/>
      <c r="O4" s="32"/>
      <c r="P4" s="33"/>
      <c r="Q4" s="34"/>
      <c r="R4" s="35"/>
      <c r="S4" s="35"/>
      <c r="T4" s="35"/>
      <c r="U4" s="35"/>
      <c r="V4" s="36"/>
      <c r="W4" s="37" t="s">
        <v>12</v>
      </c>
      <c r="X4" s="38"/>
      <c r="Y4" s="38"/>
      <c r="Z4" s="38"/>
      <c r="AA4" s="39">
        <f>AA3</f>
        <v>0</v>
      </c>
      <c r="AB4" s="40"/>
    </row>
    <row r="5" spans="1:28" ht="22.5" customHeight="1" x14ac:dyDescent="0.15">
      <c r="A5" s="41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42"/>
      <c r="Q5" s="43"/>
      <c r="R5" s="44"/>
      <c r="S5" s="44"/>
      <c r="T5" s="44"/>
      <c r="U5" s="44"/>
      <c r="V5" s="45"/>
      <c r="W5" s="46" t="s">
        <v>14</v>
      </c>
      <c r="X5" s="47"/>
      <c r="Y5" s="47"/>
      <c r="Z5" s="47"/>
      <c r="AA5" s="48"/>
      <c r="AB5" s="49"/>
    </row>
    <row r="6" spans="1:28" ht="22.5" customHeight="1" x14ac:dyDescent="0.15">
      <c r="A6" s="50" t="s">
        <v>15</v>
      </c>
      <c r="B6" s="51"/>
      <c r="C6" s="51"/>
      <c r="D6" s="51"/>
      <c r="E6" s="51"/>
      <c r="F6" s="52"/>
      <c r="G6" s="53" t="s">
        <v>16</v>
      </c>
      <c r="H6" s="51"/>
      <c r="I6" s="52"/>
      <c r="J6" s="53" t="s">
        <v>17</v>
      </c>
      <c r="K6" s="51"/>
      <c r="L6" s="51"/>
      <c r="M6" s="51"/>
      <c r="N6" s="51"/>
      <c r="O6" s="51"/>
      <c r="P6" s="52"/>
      <c r="Q6" s="54" t="s">
        <v>18</v>
      </c>
      <c r="R6" s="54"/>
      <c r="S6" s="55"/>
      <c r="T6" s="56"/>
      <c r="U6" s="56"/>
      <c r="V6" s="57"/>
      <c r="W6" s="58" t="s">
        <v>19</v>
      </c>
      <c r="X6" s="59"/>
      <c r="Y6" s="59"/>
      <c r="Z6" s="59"/>
      <c r="AA6" s="60"/>
      <c r="AB6" s="61"/>
    </row>
    <row r="7" spans="1:28" s="75" customFormat="1" ht="17.25" customHeight="1" x14ac:dyDescent="0.15">
      <c r="A7" s="62" t="s">
        <v>20</v>
      </c>
      <c r="B7" s="63"/>
      <c r="C7" s="64"/>
      <c r="D7" s="65" t="s">
        <v>21</v>
      </c>
      <c r="E7" s="66" t="s">
        <v>22</v>
      </c>
      <c r="F7" s="67"/>
      <c r="G7" s="68"/>
      <c r="H7" s="68"/>
      <c r="I7" s="68"/>
      <c r="J7" s="69"/>
      <c r="K7" s="66" t="s">
        <v>23</v>
      </c>
      <c r="L7" s="67"/>
      <c r="M7" s="68"/>
      <c r="N7" s="68"/>
      <c r="O7" s="68"/>
      <c r="P7" s="70"/>
      <c r="Q7" s="67" t="s">
        <v>24</v>
      </c>
      <c r="R7" s="67"/>
      <c r="S7" s="68"/>
      <c r="T7" s="68"/>
      <c r="U7" s="68"/>
      <c r="V7" s="70"/>
      <c r="W7" s="71" t="s">
        <v>25</v>
      </c>
      <c r="X7" s="72"/>
      <c r="Y7" s="73"/>
      <c r="Z7" s="73"/>
      <c r="AA7" s="73"/>
      <c r="AB7" s="74"/>
    </row>
    <row r="8" spans="1:28" s="75" customFormat="1" ht="17.25" customHeight="1" x14ac:dyDescent="0.15">
      <c r="A8" s="76"/>
      <c r="B8" s="77"/>
      <c r="C8" s="78"/>
      <c r="D8" s="79"/>
      <c r="E8" s="80" t="s">
        <v>26</v>
      </c>
      <c r="F8" s="81"/>
      <c r="G8" s="81"/>
      <c r="H8" s="82"/>
      <c r="I8" s="83" t="s">
        <v>27</v>
      </c>
      <c r="J8" s="84" t="s">
        <v>28</v>
      </c>
      <c r="K8" s="80" t="s">
        <v>26</v>
      </c>
      <c r="L8" s="81"/>
      <c r="M8" s="81"/>
      <c r="N8" s="82"/>
      <c r="O8" s="83" t="s">
        <v>27</v>
      </c>
      <c r="P8" s="84" t="s">
        <v>28</v>
      </c>
      <c r="Q8" s="80" t="s">
        <v>26</v>
      </c>
      <c r="R8" s="81"/>
      <c r="S8" s="81"/>
      <c r="T8" s="82"/>
      <c r="U8" s="83" t="s">
        <v>27</v>
      </c>
      <c r="V8" s="84" t="s">
        <v>28</v>
      </c>
      <c r="W8" s="80" t="s">
        <v>29</v>
      </c>
      <c r="X8" s="81"/>
      <c r="Y8" s="81"/>
      <c r="Z8" s="82"/>
      <c r="AA8" s="83" t="s">
        <v>27</v>
      </c>
      <c r="AB8" s="84" t="s">
        <v>28</v>
      </c>
    </row>
    <row r="9" spans="1:28" s="75" customFormat="1" ht="23.25" customHeight="1" x14ac:dyDescent="0.15">
      <c r="A9" s="85" t="s">
        <v>30</v>
      </c>
      <c r="B9" s="86"/>
      <c r="C9" s="87"/>
      <c r="D9" s="88"/>
      <c r="E9" s="89"/>
      <c r="F9" s="90"/>
      <c r="G9" s="91" t="s">
        <v>31</v>
      </c>
      <c r="H9" s="92"/>
      <c r="I9" s="93">
        <v>640</v>
      </c>
      <c r="J9" s="94"/>
      <c r="K9" s="95" t="s">
        <v>32</v>
      </c>
      <c r="L9" s="90"/>
      <c r="M9" s="91" t="s">
        <v>33</v>
      </c>
      <c r="N9" s="96" t="s">
        <v>34</v>
      </c>
      <c r="O9" s="97">
        <v>480</v>
      </c>
      <c r="P9" s="98"/>
      <c r="Q9" s="99"/>
      <c r="R9" s="90"/>
      <c r="S9" s="91" t="s">
        <v>35</v>
      </c>
      <c r="T9" s="96" t="s">
        <v>36</v>
      </c>
      <c r="U9" s="97">
        <v>1280</v>
      </c>
      <c r="V9" s="98"/>
      <c r="W9" s="95" t="s">
        <v>32</v>
      </c>
      <c r="X9" s="90"/>
      <c r="Y9" s="91" t="s">
        <v>37</v>
      </c>
      <c r="Z9" s="92"/>
      <c r="AA9" s="97">
        <v>550</v>
      </c>
      <c r="AB9" s="98"/>
    </row>
    <row r="10" spans="1:28" s="75" customFormat="1" ht="23.25" customHeight="1" x14ac:dyDescent="0.15">
      <c r="A10" s="100"/>
      <c r="B10" s="101"/>
      <c r="C10" s="102"/>
      <c r="D10" s="103"/>
      <c r="E10" s="95"/>
      <c r="F10" s="104"/>
      <c r="G10" s="91" t="s">
        <v>33</v>
      </c>
      <c r="H10" s="105" t="s">
        <v>38</v>
      </c>
      <c r="I10" s="106">
        <v>530</v>
      </c>
      <c r="J10" s="94"/>
      <c r="K10" s="95"/>
      <c r="L10" s="104"/>
      <c r="M10" s="91" t="s">
        <v>31</v>
      </c>
      <c r="N10" s="105" t="s">
        <v>39</v>
      </c>
      <c r="O10" s="107">
        <v>250</v>
      </c>
      <c r="P10" s="108"/>
      <c r="Q10" s="109"/>
      <c r="R10" s="110"/>
      <c r="S10" s="91" t="s">
        <v>40</v>
      </c>
      <c r="T10" s="111" t="s">
        <v>41</v>
      </c>
      <c r="U10" s="112">
        <v>180</v>
      </c>
      <c r="V10" s="108"/>
      <c r="W10" s="95"/>
      <c r="X10" s="104"/>
      <c r="Y10" s="91" t="s">
        <v>42</v>
      </c>
      <c r="Z10" s="105"/>
      <c r="AA10" s="107">
        <v>300</v>
      </c>
      <c r="AB10" s="108"/>
    </row>
    <row r="11" spans="1:28" s="75" customFormat="1" ht="23.25" customHeight="1" x14ac:dyDescent="0.15">
      <c r="A11" s="100"/>
      <c r="B11" s="101"/>
      <c r="C11" s="102"/>
      <c r="D11" s="113"/>
      <c r="E11" s="95"/>
      <c r="F11" s="104"/>
      <c r="G11" s="91" t="s">
        <v>43</v>
      </c>
      <c r="H11" s="105"/>
      <c r="I11" s="106">
        <v>290</v>
      </c>
      <c r="J11" s="94"/>
      <c r="K11" s="114"/>
      <c r="L11" s="110"/>
      <c r="M11" s="115"/>
      <c r="N11" s="116"/>
      <c r="O11" s="117"/>
      <c r="P11" s="118"/>
      <c r="Q11" s="95"/>
      <c r="R11" s="104"/>
      <c r="S11" s="91" t="s">
        <v>44</v>
      </c>
      <c r="T11" s="105" t="s">
        <v>45</v>
      </c>
      <c r="U11" s="107">
        <v>240</v>
      </c>
      <c r="V11" s="108"/>
      <c r="W11" s="95"/>
      <c r="X11" s="104"/>
      <c r="Y11" s="91" t="s">
        <v>46</v>
      </c>
      <c r="Z11" s="105"/>
      <c r="AA11" s="107">
        <v>800</v>
      </c>
      <c r="AB11" s="108"/>
    </row>
    <row r="12" spans="1:28" s="75" customFormat="1" ht="23.25" customHeight="1" x14ac:dyDescent="0.15">
      <c r="A12" s="100"/>
      <c r="B12" s="101"/>
      <c r="C12" s="102"/>
      <c r="D12" s="113"/>
      <c r="E12" s="95"/>
      <c r="F12" s="104"/>
      <c r="G12" s="91" t="s">
        <v>35</v>
      </c>
      <c r="H12" s="105"/>
      <c r="I12" s="106">
        <v>2900</v>
      </c>
      <c r="J12" s="94"/>
      <c r="K12" s="119"/>
      <c r="L12" s="120"/>
      <c r="M12" s="121"/>
      <c r="N12" s="122"/>
      <c r="O12" s="123"/>
      <c r="P12" s="124"/>
      <c r="Q12" s="114"/>
      <c r="R12" s="110"/>
      <c r="S12" s="125"/>
      <c r="T12" s="116"/>
      <c r="U12" s="126"/>
      <c r="V12" s="127"/>
      <c r="W12" s="95"/>
      <c r="X12" s="104"/>
      <c r="Y12" s="91" t="s">
        <v>47</v>
      </c>
      <c r="Z12" s="105"/>
      <c r="AA12" s="107">
        <v>200</v>
      </c>
      <c r="AB12" s="108"/>
    </row>
    <row r="13" spans="1:28" s="75" customFormat="1" ht="23.25" customHeight="1" x14ac:dyDescent="0.15">
      <c r="A13" s="100"/>
      <c r="B13" s="101"/>
      <c r="C13" s="102"/>
      <c r="D13" s="128"/>
      <c r="E13" s="129"/>
      <c r="F13" s="104"/>
      <c r="G13" s="130"/>
      <c r="H13" s="131"/>
      <c r="I13" s="132"/>
      <c r="J13" s="133"/>
      <c r="K13" s="134"/>
      <c r="L13" s="135"/>
      <c r="M13" s="136"/>
      <c r="N13" s="137"/>
      <c r="O13" s="138"/>
      <c r="P13" s="139"/>
      <c r="Q13" s="134"/>
      <c r="R13" s="135"/>
      <c r="S13" s="140"/>
      <c r="T13" s="137"/>
      <c r="U13" s="141"/>
      <c r="V13" s="139"/>
      <c r="W13" s="95"/>
      <c r="X13" s="104"/>
      <c r="Y13" s="91" t="s">
        <v>44</v>
      </c>
      <c r="Z13" s="105"/>
      <c r="AA13" s="107">
        <v>170</v>
      </c>
      <c r="AB13" s="108"/>
    </row>
    <row r="14" spans="1:28" s="75" customFormat="1" ht="23.25" customHeight="1" x14ac:dyDescent="0.15">
      <c r="A14" s="142" t="s">
        <v>48</v>
      </c>
      <c r="B14" s="143">
        <f>SUM(I14,O14,U14,AA14)</f>
        <v>8810</v>
      </c>
      <c r="C14" s="143"/>
      <c r="D14" s="144">
        <f>SUM(J14,P14,V14,AB14)</f>
        <v>0</v>
      </c>
      <c r="E14" s="145"/>
      <c r="F14" s="146"/>
      <c r="G14" s="147"/>
      <c r="H14" s="148" t="s">
        <v>49</v>
      </c>
      <c r="I14" s="149">
        <f>SUM(I9:I12)</f>
        <v>4360</v>
      </c>
      <c r="J14" s="150">
        <f>SUM(J9:J12)</f>
        <v>0</v>
      </c>
      <c r="K14" s="145"/>
      <c r="L14" s="146"/>
      <c r="M14" s="147"/>
      <c r="N14" s="148" t="s">
        <v>49</v>
      </c>
      <c r="O14" s="151">
        <f>SUM(O9:O10)</f>
        <v>730</v>
      </c>
      <c r="P14" s="152">
        <f>SUM(P9:P10)</f>
        <v>0</v>
      </c>
      <c r="Q14" s="145"/>
      <c r="R14" s="146"/>
      <c r="S14" s="147"/>
      <c r="T14" s="148" t="s">
        <v>49</v>
      </c>
      <c r="U14" s="151">
        <f>SUM(U9:U11)</f>
        <v>1700</v>
      </c>
      <c r="V14" s="152">
        <f>SUM(V9:V11)</f>
        <v>0</v>
      </c>
      <c r="W14" s="145"/>
      <c r="X14" s="146"/>
      <c r="Y14" s="147"/>
      <c r="Z14" s="148" t="s">
        <v>49</v>
      </c>
      <c r="AA14" s="151">
        <f>SUM(AA9:AA13)</f>
        <v>2020</v>
      </c>
      <c r="AB14" s="153">
        <f>SUM(AB9:AB13)</f>
        <v>0</v>
      </c>
    </row>
    <row r="15" spans="1:28" s="75" customFormat="1" ht="23.25" customHeight="1" x14ac:dyDescent="0.15">
      <c r="A15" s="85" t="s">
        <v>50</v>
      </c>
      <c r="B15" s="86"/>
      <c r="C15" s="87"/>
      <c r="D15" s="154" t="s">
        <v>51</v>
      </c>
      <c r="E15" s="89"/>
      <c r="F15" s="155"/>
      <c r="G15" s="156" t="s">
        <v>52</v>
      </c>
      <c r="H15" s="96"/>
      <c r="I15" s="93">
        <v>600</v>
      </c>
      <c r="J15" s="98"/>
      <c r="K15" s="157"/>
      <c r="L15" s="158"/>
      <c r="M15" s="159"/>
      <c r="N15" s="160"/>
      <c r="O15" s="161"/>
      <c r="P15" s="162"/>
      <c r="Q15" s="163"/>
      <c r="R15" s="164"/>
      <c r="S15" s="156" t="s">
        <v>53</v>
      </c>
      <c r="T15" s="96" t="s">
        <v>36</v>
      </c>
      <c r="U15" s="97">
        <v>310</v>
      </c>
      <c r="V15" s="108"/>
      <c r="W15" s="163"/>
      <c r="X15" s="164"/>
      <c r="Y15" s="156" t="s">
        <v>53</v>
      </c>
      <c r="Z15" s="96"/>
      <c r="AA15" s="97">
        <v>650</v>
      </c>
      <c r="AB15" s="108"/>
    </row>
    <row r="16" spans="1:28" s="75" customFormat="1" ht="23.25" customHeight="1" x14ac:dyDescent="0.15">
      <c r="A16" s="165" t="s">
        <v>48</v>
      </c>
      <c r="B16" s="143">
        <f>SUM(I16,U16,AA16)</f>
        <v>1560</v>
      </c>
      <c r="C16" s="143"/>
      <c r="D16" s="144">
        <f>SUM(J16,V16,AB16)</f>
        <v>0</v>
      </c>
      <c r="E16" s="166"/>
      <c r="F16" s="167"/>
      <c r="G16" s="168"/>
      <c r="H16" s="169" t="s">
        <v>49</v>
      </c>
      <c r="I16" s="149">
        <f>SUM(I15:I15)</f>
        <v>600</v>
      </c>
      <c r="J16" s="153">
        <f>SUM(J15:J15)</f>
        <v>0</v>
      </c>
      <c r="K16" s="170"/>
      <c r="L16" s="146"/>
      <c r="M16" s="146"/>
      <c r="N16" s="171"/>
      <c r="O16" s="172"/>
      <c r="P16" s="173"/>
      <c r="Q16" s="170"/>
      <c r="R16" s="146"/>
      <c r="S16" s="147"/>
      <c r="T16" s="148" t="s">
        <v>49</v>
      </c>
      <c r="U16" s="151">
        <f>SUM(U15:U15)</f>
        <v>310</v>
      </c>
      <c r="V16" s="153">
        <f>SUM(V15:V15)</f>
        <v>0</v>
      </c>
      <c r="W16" s="170"/>
      <c r="X16" s="146"/>
      <c r="Y16" s="147"/>
      <c r="Z16" s="148" t="s">
        <v>49</v>
      </c>
      <c r="AA16" s="151">
        <f>SUM(AA15:AA15)</f>
        <v>650</v>
      </c>
      <c r="AB16" s="153">
        <f>SUM(AB15:AB15)</f>
        <v>0</v>
      </c>
    </row>
    <row r="17" spans="1:28" s="75" customFormat="1" ht="23.25" customHeight="1" x14ac:dyDescent="0.15">
      <c r="A17" s="85" t="s">
        <v>54</v>
      </c>
      <c r="B17" s="86"/>
      <c r="C17" s="87"/>
      <c r="D17" s="174" t="s">
        <v>55</v>
      </c>
      <c r="E17" s="89"/>
      <c r="F17" s="90"/>
      <c r="G17" s="91" t="s">
        <v>56</v>
      </c>
      <c r="H17" s="92"/>
      <c r="I17" s="93">
        <v>2570</v>
      </c>
      <c r="J17" s="94"/>
      <c r="K17" s="89"/>
      <c r="L17" s="90"/>
      <c r="M17" s="91" t="s">
        <v>56</v>
      </c>
      <c r="N17" s="96" t="s">
        <v>57</v>
      </c>
      <c r="O17" s="97">
        <v>1170</v>
      </c>
      <c r="P17" s="108"/>
      <c r="Q17" s="175"/>
      <c r="R17" s="176"/>
      <c r="S17" s="177" t="s">
        <v>58</v>
      </c>
      <c r="T17" s="92"/>
      <c r="U17" s="178">
        <v>240</v>
      </c>
      <c r="V17" s="179"/>
      <c r="W17" s="180"/>
      <c r="X17" s="176"/>
      <c r="Y17" s="177" t="s">
        <v>59</v>
      </c>
      <c r="Z17" s="92"/>
      <c r="AA17" s="178">
        <v>1600</v>
      </c>
      <c r="AB17" s="179"/>
    </row>
    <row r="18" spans="1:28" s="75" customFormat="1" ht="23.25" customHeight="1" x14ac:dyDescent="0.15">
      <c r="A18" s="100"/>
      <c r="B18" s="101"/>
      <c r="C18" s="102"/>
      <c r="D18" s="181" t="s">
        <v>60</v>
      </c>
      <c r="E18" s="95"/>
      <c r="F18" s="104"/>
      <c r="G18" s="91" t="s">
        <v>61</v>
      </c>
      <c r="H18" s="105"/>
      <c r="I18" s="106">
        <v>1150</v>
      </c>
      <c r="J18" s="94"/>
      <c r="K18" s="95" t="s">
        <v>62</v>
      </c>
      <c r="L18" s="104"/>
      <c r="M18" s="91" t="s">
        <v>61</v>
      </c>
      <c r="N18" s="105" t="s">
        <v>63</v>
      </c>
      <c r="O18" s="107">
        <v>1030</v>
      </c>
      <c r="P18" s="108"/>
      <c r="Q18" s="114"/>
      <c r="R18" s="110"/>
      <c r="S18" s="125"/>
      <c r="T18" s="116"/>
      <c r="U18" s="126"/>
      <c r="V18" s="127"/>
      <c r="W18" s="182" t="s">
        <v>64</v>
      </c>
      <c r="X18" s="104"/>
      <c r="Y18" s="130"/>
      <c r="Z18" s="131"/>
      <c r="AA18" s="132"/>
      <c r="AB18" s="133"/>
    </row>
    <row r="19" spans="1:28" s="75" customFormat="1" ht="23.25" customHeight="1" x14ac:dyDescent="0.15">
      <c r="A19" s="100"/>
      <c r="B19" s="101"/>
      <c r="C19" s="102"/>
      <c r="D19" s="183" t="s">
        <v>65</v>
      </c>
      <c r="E19" s="95"/>
      <c r="F19" s="104"/>
      <c r="G19" s="91" t="s">
        <v>66</v>
      </c>
      <c r="H19" s="105"/>
      <c r="I19" s="106">
        <v>620</v>
      </c>
      <c r="J19" s="94"/>
      <c r="K19" s="114"/>
      <c r="L19" s="110"/>
      <c r="M19" s="115"/>
      <c r="N19" s="116"/>
      <c r="O19" s="117"/>
      <c r="P19" s="118"/>
      <c r="Q19" s="119"/>
      <c r="R19" s="120"/>
      <c r="S19" s="184"/>
      <c r="T19" s="122"/>
      <c r="U19" s="185"/>
      <c r="V19" s="124"/>
      <c r="W19" s="182" t="s">
        <v>67</v>
      </c>
      <c r="X19" s="120"/>
      <c r="Y19" s="184"/>
      <c r="Z19" s="122"/>
      <c r="AA19" s="185"/>
      <c r="AB19" s="124"/>
    </row>
    <row r="20" spans="1:28" s="75" customFormat="1" ht="23.25" customHeight="1" x14ac:dyDescent="0.15">
      <c r="A20" s="100"/>
      <c r="B20" s="101"/>
      <c r="C20" s="102"/>
      <c r="D20" s="186"/>
      <c r="E20" s="95"/>
      <c r="F20" s="104"/>
      <c r="G20" s="91" t="s">
        <v>68</v>
      </c>
      <c r="H20" s="105" t="s">
        <v>69</v>
      </c>
      <c r="I20" s="106">
        <v>670</v>
      </c>
      <c r="J20" s="94"/>
      <c r="K20" s="119"/>
      <c r="L20" s="120"/>
      <c r="M20" s="121"/>
      <c r="N20" s="122"/>
      <c r="O20" s="123"/>
      <c r="P20" s="124"/>
      <c r="Q20" s="119"/>
      <c r="R20" s="120"/>
      <c r="S20" s="184"/>
      <c r="T20" s="122"/>
      <c r="U20" s="185"/>
      <c r="V20" s="124"/>
      <c r="W20" s="182" t="s">
        <v>70</v>
      </c>
      <c r="X20" s="104"/>
      <c r="Y20" s="130"/>
      <c r="Z20" s="131"/>
      <c r="AA20" s="132"/>
      <c r="AB20" s="133"/>
    </row>
    <row r="21" spans="1:28" s="75" customFormat="1" ht="23.25" customHeight="1" x14ac:dyDescent="0.15">
      <c r="A21" s="100"/>
      <c r="B21" s="101"/>
      <c r="C21" s="102"/>
      <c r="D21" s="181" t="s">
        <v>71</v>
      </c>
      <c r="E21" s="95"/>
      <c r="F21" s="104"/>
      <c r="G21" s="91" t="s">
        <v>72</v>
      </c>
      <c r="H21" s="105" t="s">
        <v>69</v>
      </c>
      <c r="I21" s="106">
        <v>730</v>
      </c>
      <c r="J21" s="94"/>
      <c r="K21" s="134"/>
      <c r="L21" s="135"/>
      <c r="M21" s="136"/>
      <c r="N21" s="137"/>
      <c r="O21" s="138"/>
      <c r="P21" s="139"/>
      <c r="Q21" s="134"/>
      <c r="R21" s="135"/>
      <c r="S21" s="140"/>
      <c r="T21" s="137"/>
      <c r="U21" s="141"/>
      <c r="V21" s="139"/>
      <c r="W21" s="182" t="s">
        <v>73</v>
      </c>
      <c r="X21" s="104"/>
      <c r="Y21" s="130"/>
      <c r="Z21" s="131"/>
      <c r="AA21" s="132"/>
      <c r="AB21" s="133"/>
    </row>
    <row r="22" spans="1:28" s="75" customFormat="1" ht="23.25" customHeight="1" x14ac:dyDescent="0.15">
      <c r="A22" s="142" t="s">
        <v>48</v>
      </c>
      <c r="B22" s="143">
        <f>SUM(I22,O22,U22,AA22)</f>
        <v>9780</v>
      </c>
      <c r="C22" s="143"/>
      <c r="D22" s="144">
        <f>SUM(J22,P22,V22,AB22)</f>
        <v>0</v>
      </c>
      <c r="E22" s="145"/>
      <c r="F22" s="146"/>
      <c r="G22" s="147"/>
      <c r="H22" s="148" t="s">
        <v>49</v>
      </c>
      <c r="I22" s="149">
        <f>SUM(I17:I21)</f>
        <v>5740</v>
      </c>
      <c r="J22" s="152">
        <f>SUM(J17:J21)</f>
        <v>0</v>
      </c>
      <c r="K22" s="145"/>
      <c r="L22" s="146"/>
      <c r="M22" s="147"/>
      <c r="N22" s="148" t="s">
        <v>49</v>
      </c>
      <c r="O22" s="151">
        <f>SUM(O17:O18)</f>
        <v>2200</v>
      </c>
      <c r="P22" s="153">
        <f>SUM(P17:P18)</f>
        <v>0</v>
      </c>
      <c r="Q22" s="145"/>
      <c r="R22" s="146"/>
      <c r="S22" s="147"/>
      <c r="T22" s="148" t="s">
        <v>49</v>
      </c>
      <c r="U22" s="151">
        <f>SUM(U17)</f>
        <v>240</v>
      </c>
      <c r="V22" s="152">
        <f>SUM(V17)</f>
        <v>0</v>
      </c>
      <c r="W22" s="145"/>
      <c r="X22" s="146"/>
      <c r="Y22" s="147"/>
      <c r="Z22" s="148" t="s">
        <v>49</v>
      </c>
      <c r="AA22" s="151">
        <f>SUM(AA17)</f>
        <v>1600</v>
      </c>
      <c r="AB22" s="153">
        <f>SUM(AB17)</f>
        <v>0</v>
      </c>
    </row>
    <row r="23" spans="1:28" s="75" customFormat="1" ht="23.25" customHeight="1" x14ac:dyDescent="0.15">
      <c r="A23" s="85" t="s">
        <v>74</v>
      </c>
      <c r="B23" s="86"/>
      <c r="C23" s="87"/>
      <c r="D23" s="154" t="s">
        <v>75</v>
      </c>
      <c r="E23" s="89"/>
      <c r="F23" s="155"/>
      <c r="G23" s="187" t="s">
        <v>76</v>
      </c>
      <c r="H23" s="96" t="s">
        <v>69</v>
      </c>
      <c r="I23" s="93">
        <v>560</v>
      </c>
      <c r="J23" s="98"/>
      <c r="K23" s="157"/>
      <c r="L23" s="158"/>
      <c r="M23" s="159"/>
      <c r="N23" s="160"/>
      <c r="O23" s="161"/>
      <c r="P23" s="162"/>
      <c r="Q23" s="188"/>
      <c r="R23" s="189"/>
      <c r="S23" s="159"/>
      <c r="T23" s="160"/>
      <c r="U23" s="161"/>
      <c r="V23" s="162"/>
      <c r="W23" s="182" t="s">
        <v>77</v>
      </c>
      <c r="X23" s="164"/>
      <c r="Y23" s="190"/>
      <c r="Z23" s="191"/>
      <c r="AA23" s="192"/>
      <c r="AB23" s="193"/>
    </row>
    <row r="24" spans="1:28" s="75" customFormat="1" ht="23.25" customHeight="1" x14ac:dyDescent="0.15">
      <c r="A24" s="142" t="s">
        <v>48</v>
      </c>
      <c r="B24" s="143">
        <f>SUM(I24)</f>
        <v>560</v>
      </c>
      <c r="C24" s="143"/>
      <c r="D24" s="144">
        <f>SUM(J24)</f>
        <v>0</v>
      </c>
      <c r="E24" s="194"/>
      <c r="F24" s="168"/>
      <c r="G24" s="168"/>
      <c r="H24" s="169" t="s">
        <v>49</v>
      </c>
      <c r="I24" s="149">
        <f>SUM(I23:I23)</f>
        <v>560</v>
      </c>
      <c r="J24" s="153">
        <f>SUM(J23:J23)</f>
        <v>0</v>
      </c>
      <c r="K24" s="170"/>
      <c r="L24" s="146"/>
      <c r="M24" s="146"/>
      <c r="N24" s="171"/>
      <c r="O24" s="172"/>
      <c r="P24" s="173"/>
      <c r="Q24" s="170"/>
      <c r="R24" s="146"/>
      <c r="S24" s="146"/>
      <c r="T24" s="171"/>
      <c r="U24" s="172"/>
      <c r="V24" s="173"/>
      <c r="W24" s="170"/>
      <c r="X24" s="146"/>
      <c r="Y24" s="146"/>
      <c r="Z24" s="171"/>
      <c r="AA24" s="172"/>
      <c r="AB24" s="173"/>
    </row>
    <row r="25" spans="1:28" ht="23.25" customHeight="1" x14ac:dyDescent="0.15">
      <c r="A25" s="195" t="s">
        <v>78</v>
      </c>
      <c r="B25" s="195"/>
      <c r="C25" s="195"/>
      <c r="D25" s="196"/>
      <c r="E25" s="196"/>
      <c r="F25" s="196"/>
      <c r="G25" s="196"/>
      <c r="I25" s="196"/>
      <c r="J25" s="198"/>
      <c r="K25" s="198"/>
      <c r="L25" s="198"/>
      <c r="M25" s="198"/>
      <c r="O25" s="198"/>
      <c r="P25" s="198"/>
      <c r="Q25" s="198"/>
      <c r="R25" s="198"/>
      <c r="S25" s="198"/>
      <c r="U25" s="198"/>
      <c r="W25" s="199"/>
      <c r="X25" s="200"/>
      <c r="Y25" s="201"/>
      <c r="Z25" s="201" t="s">
        <v>79</v>
      </c>
      <c r="AA25" s="149">
        <f>SUM(B14,B16,B22,B24)</f>
        <v>20710</v>
      </c>
      <c r="AB25" s="202">
        <f>D14+D16+D22+D24</f>
        <v>0</v>
      </c>
    </row>
    <row r="26" spans="1:28" s="204" customFormat="1" ht="9.75" customHeight="1" x14ac:dyDescent="0.15">
      <c r="A26" s="203" t="s">
        <v>80</v>
      </c>
      <c r="B26" s="203"/>
      <c r="C26" s="203"/>
      <c r="H26" s="205"/>
      <c r="J26" s="203"/>
      <c r="K26" s="206"/>
      <c r="L26" s="206"/>
      <c r="M26" s="206"/>
      <c r="N26" s="207"/>
      <c r="O26" s="206"/>
      <c r="P26" s="206"/>
      <c r="Q26" s="203"/>
      <c r="R26" s="203"/>
      <c r="T26" s="205"/>
      <c r="Z26" s="205"/>
    </row>
    <row r="27" spans="1:28" s="204" customFormat="1" ht="9.75" customHeight="1" x14ac:dyDescent="0.15">
      <c r="A27" s="203" t="s">
        <v>81</v>
      </c>
      <c r="B27" s="203"/>
      <c r="C27" s="203"/>
      <c r="H27" s="205"/>
      <c r="J27" s="203"/>
      <c r="N27" s="205"/>
      <c r="Q27" s="203"/>
      <c r="R27" s="203"/>
      <c r="T27" s="205"/>
      <c r="Z27" s="205"/>
    </row>
    <row r="28" spans="1:28" s="204" customFormat="1" ht="5.25" customHeight="1" x14ac:dyDescent="0.15">
      <c r="A28" s="203"/>
      <c r="B28" s="203"/>
      <c r="C28" s="203"/>
      <c r="H28" s="205"/>
      <c r="J28" s="203"/>
      <c r="N28" s="205"/>
      <c r="Q28" s="203"/>
      <c r="R28" s="203"/>
      <c r="T28" s="205"/>
      <c r="Z28" s="205"/>
    </row>
    <row r="29" spans="1:28" s="204" customFormat="1" ht="12" customHeight="1" x14ac:dyDescent="0.15">
      <c r="A29" s="203" t="s">
        <v>82</v>
      </c>
      <c r="B29" s="203"/>
      <c r="C29" s="203"/>
      <c r="H29" s="205"/>
      <c r="J29" s="203"/>
      <c r="N29" s="205"/>
      <c r="Q29" s="203"/>
      <c r="R29" s="203"/>
      <c r="T29" s="205"/>
      <c r="Z29" s="205"/>
    </row>
    <row r="30" spans="1:28" s="204" customFormat="1" ht="12" customHeight="1" x14ac:dyDescent="0.15">
      <c r="A30" s="204" t="s">
        <v>83</v>
      </c>
      <c r="H30" s="205"/>
      <c r="N30" s="205"/>
      <c r="Q30" s="203"/>
      <c r="R30" s="203"/>
      <c r="T30" s="205"/>
      <c r="Z30" s="205"/>
    </row>
    <row r="31" spans="1:28" s="204" customFormat="1" ht="11.25" customHeight="1" x14ac:dyDescent="0.15">
      <c r="H31" s="205"/>
      <c r="J31" s="203"/>
      <c r="N31" s="205"/>
      <c r="P31" s="208"/>
      <c r="Q31" s="208"/>
      <c r="R31" s="208"/>
      <c r="T31" s="205"/>
      <c r="Z31" s="205"/>
    </row>
    <row r="32" spans="1:28" s="204" customFormat="1" ht="11.25" customHeight="1" x14ac:dyDescent="0.15">
      <c r="D32" s="203"/>
      <c r="H32" s="205"/>
      <c r="N32" s="205"/>
      <c r="T32" s="205"/>
      <c r="Z32" s="205"/>
    </row>
    <row r="33" spans="8:26" s="204" customFormat="1" ht="11.25" customHeight="1" x14ac:dyDescent="0.15">
      <c r="H33" s="205"/>
      <c r="J33" s="203"/>
      <c r="N33" s="205"/>
      <c r="T33" s="205"/>
      <c r="Z33" s="205"/>
    </row>
    <row r="34" spans="8:26" s="204" customFormat="1" ht="10.5" x14ac:dyDescent="0.15">
      <c r="H34" s="205"/>
      <c r="J34" s="203"/>
      <c r="N34" s="205"/>
      <c r="T34" s="205"/>
      <c r="Z34" s="205"/>
    </row>
    <row r="35" spans="8:26" s="204" customFormat="1" ht="10.5" x14ac:dyDescent="0.15">
      <c r="H35" s="205"/>
      <c r="J35" s="203"/>
      <c r="N35" s="205"/>
      <c r="T35" s="205"/>
      <c r="Z35" s="205"/>
    </row>
    <row r="36" spans="8:26" s="204" customFormat="1" ht="10.5" x14ac:dyDescent="0.15">
      <c r="H36" s="205"/>
      <c r="J36" s="203"/>
      <c r="M36" s="203"/>
      <c r="N36" s="205"/>
      <c r="O36" s="203"/>
      <c r="T36" s="205"/>
      <c r="Z36" s="205"/>
    </row>
    <row r="37" spans="8:26" s="204" customFormat="1" ht="10.5" x14ac:dyDescent="0.15">
      <c r="H37" s="205"/>
      <c r="J37" s="203"/>
      <c r="N37" s="205"/>
      <c r="T37" s="205"/>
      <c r="Z37" s="205"/>
    </row>
    <row r="38" spans="8:26" s="204" customFormat="1" ht="10.5" x14ac:dyDescent="0.15">
      <c r="H38" s="205"/>
      <c r="J38" s="203"/>
      <c r="N38" s="205"/>
      <c r="T38" s="205"/>
      <c r="Z38" s="205"/>
    </row>
    <row r="39" spans="8:26" s="204" customFormat="1" ht="10.5" x14ac:dyDescent="0.15">
      <c r="H39" s="205"/>
      <c r="J39" s="203"/>
      <c r="N39" s="205"/>
      <c r="T39" s="205"/>
      <c r="Z39" s="205"/>
    </row>
  </sheetData>
  <mergeCells count="45">
    <mergeCell ref="B22:C22"/>
    <mergeCell ref="A23:C23"/>
    <mergeCell ref="B24:C24"/>
    <mergeCell ref="W8:Z8"/>
    <mergeCell ref="A9:C13"/>
    <mergeCell ref="B14:C14"/>
    <mergeCell ref="A15:C15"/>
    <mergeCell ref="B16:C16"/>
    <mergeCell ref="A17:C21"/>
    <mergeCell ref="D19:D20"/>
    <mergeCell ref="AA6:AB6"/>
    <mergeCell ref="A7:C8"/>
    <mergeCell ref="D7:D8"/>
    <mergeCell ref="E7:J7"/>
    <mergeCell ref="K7:P7"/>
    <mergeCell ref="Q7:V7"/>
    <mergeCell ref="W7:AB7"/>
    <mergeCell ref="E8:H8"/>
    <mergeCell ref="K8:N8"/>
    <mergeCell ref="Q8:T8"/>
    <mergeCell ref="B6:F6"/>
    <mergeCell ref="H6:I6"/>
    <mergeCell ref="K6:P6"/>
    <mergeCell ref="Q6:S6"/>
    <mergeCell ref="T6:V6"/>
    <mergeCell ref="W6:Z6"/>
    <mergeCell ref="A4:B4"/>
    <mergeCell ref="D4:L4"/>
    <mergeCell ref="N4:P4"/>
    <mergeCell ref="Q4:V5"/>
    <mergeCell ref="W4:Z4"/>
    <mergeCell ref="AA4:AB4"/>
    <mergeCell ref="B5:P5"/>
    <mergeCell ref="W5:Z5"/>
    <mergeCell ref="AA5:AB5"/>
    <mergeCell ref="A1:J2"/>
    <mergeCell ref="K1:T1"/>
    <mergeCell ref="Y1:AB1"/>
    <mergeCell ref="K2:T2"/>
    <mergeCell ref="A3:B3"/>
    <mergeCell ref="D3:L3"/>
    <mergeCell ref="N3:P3"/>
    <mergeCell ref="Q3:V3"/>
    <mergeCell ref="W3:Z3"/>
    <mergeCell ref="AA3:AB3"/>
  </mergeCells>
  <phoneticPr fontId="3"/>
  <conditionalFormatting sqref="G9:G12 S9:S13 G15 G17:G21 S17:S21">
    <cfRule type="expression" dxfId="23" priority="24">
      <formula>$G$9</formula>
    </cfRule>
  </conditionalFormatting>
  <conditionalFormatting sqref="G9:G13 S9:S13 G15">
    <cfRule type="expression" dxfId="22" priority="23">
      <formula>J9&gt;0</formula>
    </cfRule>
  </conditionalFormatting>
  <conditionalFormatting sqref="G17:G21 S17:S21 G23">
    <cfRule type="expression" dxfId="21" priority="11">
      <formula>J17&gt;0</formula>
    </cfRule>
  </conditionalFormatting>
  <conditionalFormatting sqref="G23">
    <cfRule type="expression" dxfId="20" priority="12">
      <formula>$G$9</formula>
    </cfRule>
  </conditionalFormatting>
  <conditionalFormatting sqref="M9:M10">
    <cfRule type="expression" dxfId="19" priority="17">
      <formula>$G$9</formula>
    </cfRule>
    <cfRule type="expression" dxfId="18" priority="18">
      <formula>P9&gt;0</formula>
    </cfRule>
  </conditionalFormatting>
  <conditionalFormatting sqref="M15">
    <cfRule type="expression" dxfId="17" priority="21">
      <formula>$G$9</formula>
    </cfRule>
    <cfRule type="expression" dxfId="16" priority="22">
      <formula>P15&gt;0</formula>
    </cfRule>
  </conditionalFormatting>
  <conditionalFormatting sqref="M17:M18">
    <cfRule type="expression" dxfId="15" priority="5">
      <formula>$G$9</formula>
    </cfRule>
    <cfRule type="expression" dxfId="14" priority="6">
      <formula>P17&gt;0</formula>
    </cfRule>
  </conditionalFormatting>
  <conditionalFormatting sqref="M23">
    <cfRule type="expression" dxfId="13" priority="9">
      <formula>$G$9</formula>
    </cfRule>
    <cfRule type="expression" dxfId="12" priority="10">
      <formula>P23&gt;0</formula>
    </cfRule>
  </conditionalFormatting>
  <conditionalFormatting sqref="S15">
    <cfRule type="expression" dxfId="11" priority="19">
      <formula>$G$9</formula>
    </cfRule>
    <cfRule type="expression" dxfId="10" priority="20">
      <formula>V15&gt;0</formula>
    </cfRule>
  </conditionalFormatting>
  <conditionalFormatting sqref="S23">
    <cfRule type="expression" dxfId="9" priority="7">
      <formula>$G$9</formula>
    </cfRule>
    <cfRule type="expression" dxfId="8" priority="8">
      <formula>V23&gt;0</formula>
    </cfRule>
  </conditionalFormatting>
  <conditionalFormatting sqref="Y9:Y12">
    <cfRule type="expression" dxfId="7" priority="16">
      <formula>$G$9</formula>
    </cfRule>
  </conditionalFormatting>
  <conditionalFormatting sqref="Y9:Y13">
    <cfRule type="expression" dxfId="6" priority="15">
      <formula>AB9&gt;0</formula>
    </cfRule>
  </conditionalFormatting>
  <conditionalFormatting sqref="Y15">
    <cfRule type="expression" dxfId="5" priority="13">
      <formula>$G$9</formula>
    </cfRule>
    <cfRule type="expression" dxfId="4" priority="14">
      <formula>AB15&gt;0</formula>
    </cfRule>
  </conditionalFormatting>
  <conditionalFormatting sqref="Y17:Y20">
    <cfRule type="expression" dxfId="3" priority="4">
      <formula>$G$9</formula>
    </cfRule>
  </conditionalFormatting>
  <conditionalFormatting sqref="Y17:Y21">
    <cfRule type="expression" dxfId="2" priority="3">
      <formula>AB17&gt;0</formula>
    </cfRule>
  </conditionalFormatting>
  <conditionalFormatting sqref="Y23">
    <cfRule type="expression" dxfId="1" priority="1">
      <formula>$G$9</formula>
    </cfRule>
    <cfRule type="expression" dxfId="0" priority="2">
      <formula>AB23&gt;0</formula>
    </cfRule>
  </conditionalFormatting>
  <dataValidations count="1">
    <dataValidation type="decimal" allowBlank="1" showErrorMessage="1" errorTitle="ｴﾗｰ" error="販売店持ち部数内の枚数を入力してください。" sqref="J15 V15 P15 P12:P13 P9:P10 AB9:AB13 J9:J13 V9:V13 AB15 J23 V23 P23 P20:P21 P17:P18 AB17:AB21 AB23 V17:V21 J17:J21" xr:uid="{2700E938-DEAD-4D91-AC2D-08A381590F67}">
      <formula1>0</formula1>
      <formula2>I9</formula2>
    </dataValidation>
  </dataValidations>
  <printOptions horizontalCentered="1"/>
  <pageMargins left="3.937007874015748E-2" right="3.937007874015748E-2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鹿角・北秋田</vt:lpstr>
      <vt:lpstr>鹿角・北秋田!Print_Area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啓 佐々木</dc:creator>
  <cp:lastModifiedBy>啓 佐々木</cp:lastModifiedBy>
  <dcterms:created xsi:type="dcterms:W3CDTF">2026-04-13T07:06:19Z</dcterms:created>
  <dcterms:modified xsi:type="dcterms:W3CDTF">2026-04-13T07:06:37Z</dcterms:modified>
</cp:coreProperties>
</file>